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2" activeTab="1"/>
  </bookViews>
  <sheets>
    <sheet name="REGUL incomplete" sheetId="1" r:id="rId1"/>
    <sheet name="conditions d'utilisation" sheetId="2" r:id="rId2"/>
  </sheets>
  <definedNames/>
  <calcPr fullCalcOnLoad="1"/>
</workbook>
</file>

<file path=xl/sharedStrings.xml><?xml version="1.0" encoding="utf-8"?>
<sst xmlns="http://schemas.openxmlformats.org/spreadsheetml/2006/main" count="61" uniqueCount="61">
  <si>
    <t>TABLEAU DE REGULARISATION ANNEE INCOMPLETE</t>
  </si>
  <si>
    <t>contrat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</si>
  <si>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</si>
  <si>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</si>
  <si>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</si>
  <si>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</si>
  <si>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</si>
  <si>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</si>
  <si>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</si>
  <si>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</si>
  <si>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</si>
  <si>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</si>
  <si>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</si>
  <si>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</si>
  <si>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</si>
  <si>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nbre h/jour</t>
  </si>
  <si>
    <t>nbre de j /sem</t>
  </si>
  <si>
    <t>nbre de semaine</t>
  </si>
  <si>
    <t>h/semaine</t>
  </si>
  <si>
    <t>h/mois année incomplète</t>
  </si>
  <si>
    <t>h/année incomplète</t>
  </si>
  <si>
    <t>nbre h c</t>
  </si>
  <si>
    <t>nbre h s</t>
  </si>
  <si>
    <t xml:space="preserve">taux h </t>
  </si>
  <si>
    <t xml:space="preserve">taux hc </t>
  </si>
  <si>
    <t xml:space="preserve">taux hs </t>
  </si>
  <si>
    <t>salaire de base année incomplète</t>
  </si>
  <si>
    <t xml:space="preserve">montant hc </t>
  </si>
  <si>
    <t xml:space="preserve">montant hs </t>
  </si>
  <si>
    <t>nombre h absence</t>
  </si>
  <si>
    <t>montant h absence</t>
  </si>
  <si>
    <t>salaire  brut ou net année incomplète</t>
  </si>
  <si>
    <t>Total retenues</t>
  </si>
  <si>
    <t>salaire  net année incomplète</t>
  </si>
  <si>
    <t>nbre j reel</t>
  </si>
  <si>
    <t>nbre h réel</t>
  </si>
  <si>
    <t>nbre h payée année incomplète</t>
  </si>
  <si>
    <t>Taux indemnité entretien</t>
  </si>
  <si>
    <t>montant indemnité entretien</t>
  </si>
  <si>
    <t>nombre de repas</t>
  </si>
  <si>
    <t>Taux repas</t>
  </si>
  <si>
    <t>nombre de goûter</t>
  </si>
  <si>
    <t>Taux de gouter</t>
  </si>
  <si>
    <t>Montant repas + gouter</t>
  </si>
  <si>
    <t>Salaire perçu année incomplète</t>
  </si>
  <si>
    <t xml:space="preserve"> total des cp année incomplète</t>
  </si>
  <si>
    <t xml:space="preserve">cp acquis </t>
  </si>
  <si>
    <t>cp pris</t>
  </si>
  <si>
    <t>cp restant</t>
  </si>
  <si>
    <t>si 10% CP ajouté aux hc et hs pas de tableau de régularisation en cas de rupture de contrat contrôler cp acquis pris et restant sur fiche de paie</t>
  </si>
  <si>
    <t>ne rien inscrire dans les cases colorées le calcul se fait automatiquement</t>
  </si>
  <si>
    <t>année incomplète</t>
  </si>
  <si>
    <t>si calcul en brut mettre les retenues de cotisation pour obtenir le salaire net</t>
  </si>
  <si>
    <t>si calcul en net supprimer ligne jaune</t>
  </si>
  <si>
    <t>Conditions d'utilisation</t>
  </si>
  <si>
    <t>Attention, l'utilisation de ce document implique l'acceptation des conditions ci-dessous.</t>
  </si>
  <si>
    <t>- www.assistante-maternelle.biz &amp; les rédacteurs de ce document, ne pourraient être tenu responsable de son utilisation.</t>
  </si>
  <si>
    <t>- www.assistante-maternelle.biz &amp; les rédacteurs de ce document ne garantissent pas l'exactitude totale du contenu</t>
  </si>
  <si>
    <t>- une utilisation commerciale est strictement interdite sans un accord écrit d'assistante-maternelle.biz et/ou des rédacteurs.</t>
  </si>
  <si>
    <t>- l'utilisation de ce document implique la vérification du contenu par rapport à la législation en vigueur dans le pays de son utilisation.</t>
  </si>
  <si>
    <t>www.assistante-maternelle.biz : Toutes les informations pour les parents employeurs et assistantes maternelles.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</si>
</sst>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€#,##0.00\ ;[RED]&quot;(€&quot;#,##0.00\)"/>
    <numFmt numFmtId="166" formatCode="#,##0.00\ [$€-40C];[RED]\-#,##0.00\ [$€-40C]"/>
  </numFmts>
  <fonts count="6">
    <font>
      <sz val="10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0"/>
      <color indexed="12"/>
      <name val="Arial"/>
      <family val="2"/>
    </font>
    <font>
      <sz val="10"/>
      <color indexed="8"/>
      <name val="Calibri"/>
      <family val="2"/>
    </font>
    <font>
      <b/>
      <sz val="14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0" fillId="0" borderId="0" xfId="0" applyNumberFormat="1" applyFont="1" applyFill="1" applyBorder="1" applyAlignment="1" applyProtection="1">
      <alignment/>
      <protection locked="0"/>
    </xf>
    <xf numFmtId="164" fontId="1" fillId="0" borderId="0" xfId="0" applyFont="1" applyBorder="1" applyAlignment="1">
      <alignment horizontal="center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1" xfId="0" applyNumberFormat="1" applyFont="1" applyFill="1" applyBorder="1" applyAlignment="1" applyProtection="1">
      <alignment horizontal="center"/>
      <protection locked="0"/>
    </xf>
    <xf numFmtId="164" fontId="0" fillId="0" borderId="2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2" xfId="0" applyNumberFormat="1" applyFont="1" applyFill="1" applyBorder="1" applyAlignment="1" applyProtection="1">
      <alignment/>
      <protection locked="0"/>
    </xf>
    <xf numFmtId="165" fontId="0" fillId="2" borderId="2" xfId="0" applyNumberFormat="1" applyFont="1" applyFill="1" applyBorder="1" applyAlignment="1" applyProtection="1">
      <alignment/>
      <protection locked="0"/>
    </xf>
    <xf numFmtId="164" fontId="0" fillId="0" borderId="3" xfId="0" applyBorder="1" applyAlignment="1">
      <alignment/>
    </xf>
    <xf numFmtId="164" fontId="0" fillId="3" borderId="2" xfId="0" applyNumberFormat="1" applyFont="1" applyFill="1" applyBorder="1" applyAlignment="1" applyProtection="1">
      <alignment/>
      <protection locked="0"/>
    </xf>
    <xf numFmtId="164" fontId="0" fillId="4" borderId="2" xfId="0" applyNumberFormat="1" applyFont="1" applyFill="1" applyBorder="1" applyAlignment="1" applyProtection="1">
      <alignment/>
      <protection locked="0"/>
    </xf>
    <xf numFmtId="166" fontId="0" fillId="0" borderId="2" xfId="0" applyNumberFormat="1" applyFont="1" applyFill="1" applyBorder="1" applyAlignment="1" applyProtection="1">
      <alignment/>
      <protection locked="0"/>
    </xf>
    <xf numFmtId="166" fontId="0" fillId="2" borderId="2" xfId="0" applyNumberFormat="1" applyFont="1" applyFill="1" applyBorder="1" applyAlignment="1" applyProtection="1">
      <alignment/>
      <protection locked="0"/>
    </xf>
    <xf numFmtId="166" fontId="0" fillId="3" borderId="2" xfId="0" applyNumberFormat="1" applyFont="1" applyFill="1" applyBorder="1" applyAlignment="1" applyProtection="1">
      <alignment/>
      <protection locked="0"/>
    </xf>
    <xf numFmtId="166" fontId="0" fillId="4" borderId="2" xfId="0" applyNumberFormat="1" applyFont="1" applyFill="1" applyBorder="1" applyAlignment="1" applyProtection="1">
      <alignment/>
      <protection locked="0"/>
    </xf>
    <xf numFmtId="165" fontId="0" fillId="0" borderId="2" xfId="0" applyNumberFormat="1" applyFont="1" applyFill="1" applyBorder="1" applyAlignment="1" applyProtection="1">
      <alignment/>
      <protection locked="0"/>
    </xf>
    <xf numFmtId="166" fontId="0" fillId="4" borderId="4" xfId="0" applyNumberFormat="1" applyFon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/>
      <protection locked="0"/>
    </xf>
    <xf numFmtId="166" fontId="0" fillId="5" borderId="6" xfId="0" applyNumberFormat="1" applyFont="1" applyFill="1" applyBorder="1" applyAlignment="1" applyProtection="1">
      <alignment/>
      <protection locked="0"/>
    </xf>
    <xf numFmtId="166" fontId="0" fillId="5" borderId="2" xfId="0" applyNumberFormat="1" applyFont="1" applyFill="1" applyBorder="1" applyAlignment="1" applyProtection="1">
      <alignment/>
      <protection locked="0"/>
    </xf>
    <xf numFmtId="166" fontId="0" fillId="4" borderId="6" xfId="0" applyNumberFormat="1" applyFont="1" applyFill="1" applyBorder="1" applyAlignment="1" applyProtection="1">
      <alignment/>
      <protection locked="0"/>
    </xf>
    <xf numFmtId="164" fontId="0" fillId="0" borderId="7" xfId="0" applyNumberFormat="1" applyFont="1" applyFill="1" applyBorder="1" applyAlignment="1" applyProtection="1">
      <alignment/>
      <protection locked="0"/>
    </xf>
    <xf numFmtId="164" fontId="0" fillId="6" borderId="2" xfId="0" applyNumberFormat="1" applyFont="1" applyFill="1" applyBorder="1" applyAlignment="1" applyProtection="1">
      <alignment/>
      <protection locked="0"/>
    </xf>
    <xf numFmtId="166" fontId="0" fillId="6" borderId="2" xfId="0" applyNumberFormat="1" applyFont="1" applyFill="1" applyBorder="1" applyAlignment="1" applyProtection="1">
      <alignment/>
      <protection locked="0"/>
    </xf>
    <xf numFmtId="164" fontId="0" fillId="6" borderId="0" xfId="0" applyNumberFormat="1" applyFont="1" applyFill="1" applyBorder="1" applyAlignment="1" applyProtection="1">
      <alignment/>
      <protection locked="0"/>
    </xf>
    <xf numFmtId="164" fontId="0" fillId="5" borderId="2" xfId="0" applyNumberFormat="1" applyFont="1" applyFill="1" applyBorder="1" applyAlignment="1" applyProtection="1">
      <alignment/>
      <protection locked="0"/>
    </xf>
    <xf numFmtId="164" fontId="2" fillId="0" borderId="0" xfId="0" applyFont="1" applyAlignment="1">
      <alignment horizontal="left"/>
    </xf>
    <xf numFmtId="164" fontId="0" fillId="0" borderId="0" xfId="0" applyFont="1" applyAlignment="1">
      <alignment horizontal="left"/>
    </xf>
    <xf numFmtId="164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3F"/>
      <rgbColor rgb="00FF3FFF"/>
      <rgbColor rgb="003F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2133600</xdr:colOff>
      <xdr:row>0</xdr:row>
      <xdr:rowOff>28575</xdr:rowOff>
    </xdr:from>
    <xdr:to>
      <xdr:col>0</xdr:col>
      <xdr:colOff>4581525</xdr:colOff>
      <xdr:row>4</xdr:row>
      <xdr:rowOff>28575</xdr:rowOff>
    </xdr:to>
    <xdr:sp>
      <xdr:nvSpPr>
        <xdr:cNvPr id="1" name="Texte 715"/>
        <xdr:cNvSpPr>
          <a:spLocks/>
        </xdr:cNvSpPr>
      </xdr:nvSpPr>
      <xdr:spPr>
        <a:xfrm>
          <a:off x="2133600" y="28575"/>
          <a:ext cx="2447925" cy="647700"/>
        </a:xfrm>
        <a:prstGeom prst="round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Bulletin de Salaire 
du……au………..</a:t>
          </a:r>
        </a:p>
      </xdr:txBody>
    </xdr:sp>
    <xdr:clientData/>
  </xdr:twoCellAnchor>
  <xdr:twoCellAnchor>
    <xdr:from>
      <xdr:col>0</xdr:col>
      <xdr:colOff>19050</xdr:colOff>
      <xdr:row>0</xdr:row>
      <xdr:rowOff>28575</xdr:rowOff>
    </xdr:from>
    <xdr:to>
      <xdr:col>0</xdr:col>
      <xdr:colOff>7639050</xdr:colOff>
      <xdr:row>5</xdr:row>
      <xdr:rowOff>76200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761047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ssistante-maternelle.biz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A1">
      <selection activeCell="T30" sqref="T30"/>
    </sheetView>
  </sheetViews>
  <sheetFormatPr defaultColWidth="11.421875" defaultRowHeight="12.75"/>
  <cols>
    <col min="1" max="1" width="30.7109375" style="1" customWidth="1"/>
    <col min="2" max="15" width="9.00390625" style="1" customWidth="1"/>
  </cols>
  <sheetData>
    <row r="1" spans="1:15" s="3" customFormat="1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5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6" customFormat="1" ht="23.25" customHeigh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</row>
    <row r="4" spans="1:15" ht="12.75">
      <c r="A4" s="7" t="s">
        <v>15</v>
      </c>
      <c r="B4" s="7">
        <v>8</v>
      </c>
      <c r="C4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1:15" ht="12.75">
      <c r="A5" s="7" t="s">
        <v>16</v>
      </c>
      <c r="B5" s="7">
        <v>3</v>
      </c>
      <c r="C5" s="9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</row>
    <row r="6" spans="1:15" ht="12.75">
      <c r="A6" s="7" t="s">
        <v>17</v>
      </c>
      <c r="B6" s="7">
        <v>44</v>
      </c>
      <c r="C6" s="9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7" t="s">
        <v>18</v>
      </c>
      <c r="B7" s="10">
        <f>B5*B4</f>
        <v>24</v>
      </c>
      <c r="C7" s="10">
        <f>C5*C4</f>
        <v>0</v>
      </c>
      <c r="D7" s="10">
        <f>D5*D4</f>
        <v>0</v>
      </c>
      <c r="E7" s="10">
        <f>E5*E4</f>
        <v>0</v>
      </c>
      <c r="F7" s="10">
        <f>F5*F4</f>
        <v>0</v>
      </c>
      <c r="G7" s="10">
        <f>G5*G4</f>
        <v>0</v>
      </c>
      <c r="H7" s="10">
        <f>H5*H4</f>
        <v>0</v>
      </c>
      <c r="I7" s="10">
        <f>I5*I4</f>
        <v>0</v>
      </c>
      <c r="J7" s="10">
        <f>J5*J4</f>
        <v>0</v>
      </c>
      <c r="K7" s="10">
        <f>K5*K4</f>
        <v>0</v>
      </c>
      <c r="L7" s="10">
        <f>L5*L4</f>
        <v>0</v>
      </c>
      <c r="M7" s="10">
        <f>M5*M4</f>
        <v>0</v>
      </c>
      <c r="N7" s="10">
        <f>N5*N4</f>
        <v>0</v>
      </c>
      <c r="O7" s="10">
        <f>SUM(C7:N7)</f>
        <v>0</v>
      </c>
    </row>
    <row r="8" spans="1:15" ht="12.75">
      <c r="A8" s="11" t="s">
        <v>19</v>
      </c>
      <c r="B8" s="11">
        <f>B9/12</f>
        <v>88</v>
      </c>
      <c r="C8" s="11">
        <f>C9/12</f>
        <v>0</v>
      </c>
      <c r="D8" s="11">
        <f>D9/12</f>
        <v>0</v>
      </c>
      <c r="E8" s="11">
        <f>E9/12</f>
        <v>0</v>
      </c>
      <c r="F8" s="11">
        <f>F9/12</f>
        <v>0</v>
      </c>
      <c r="G8" s="11">
        <f>G9/12</f>
        <v>0</v>
      </c>
      <c r="H8" s="11">
        <f>H9/12</f>
        <v>0</v>
      </c>
      <c r="I8" s="11">
        <f>I9/12</f>
        <v>0</v>
      </c>
      <c r="J8" s="11">
        <f>J9/12</f>
        <v>0</v>
      </c>
      <c r="K8" s="11">
        <f>K9/12</f>
        <v>0</v>
      </c>
      <c r="L8" s="11">
        <f>L9/12</f>
        <v>0</v>
      </c>
      <c r="M8" s="11">
        <f>M9/12</f>
        <v>0</v>
      </c>
      <c r="N8" s="11">
        <f>N9/12</f>
        <v>0</v>
      </c>
      <c r="O8" s="11">
        <f>SUM(C8:N8)</f>
        <v>0</v>
      </c>
    </row>
    <row r="9" spans="1:17" ht="12.75">
      <c r="A9" s="11" t="s">
        <v>20</v>
      </c>
      <c r="B9" s="11">
        <f>B4*B5*B6</f>
        <v>1056</v>
      </c>
      <c r="C9" s="11">
        <f>C5*C6*C7</f>
        <v>0</v>
      </c>
      <c r="D9" s="11">
        <f>D4*D5*D6</f>
        <v>0</v>
      </c>
      <c r="E9" s="11">
        <f>E4*E5*E6</f>
        <v>0</v>
      </c>
      <c r="F9" s="11">
        <f>F4*F5*F6</f>
        <v>0</v>
      </c>
      <c r="G9" s="11">
        <f>G4*G5*G6</f>
        <v>0</v>
      </c>
      <c r="H9" s="11">
        <f>H4*H5*H6</f>
        <v>0</v>
      </c>
      <c r="I9" s="11">
        <f>I4*I5*I6</f>
        <v>0</v>
      </c>
      <c r="J9" s="11">
        <f>J4*J5*J6</f>
        <v>0</v>
      </c>
      <c r="K9" s="11">
        <f>K4*K5*K6</f>
        <v>0</v>
      </c>
      <c r="L9" s="11">
        <f>L4*L5*L6</f>
        <v>0</v>
      </c>
      <c r="M9" s="11">
        <f>M4*M5*M6</f>
        <v>0</v>
      </c>
      <c r="N9" s="11">
        <f>N4*N5*N6</f>
        <v>0</v>
      </c>
      <c r="O9" s="8"/>
      <c r="Q9" s="1"/>
    </row>
    <row r="10" spans="1:15" ht="12.75">
      <c r="A10" s="7" t="s">
        <v>21</v>
      </c>
      <c r="B10" s="7">
        <v>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>
        <f>SUM(C10:N10)</f>
        <v>0</v>
      </c>
    </row>
    <row r="11" spans="1:15" ht="12.75">
      <c r="A11" s="7" t="s">
        <v>22</v>
      </c>
      <c r="B11" s="7">
        <v>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>
        <f>SUM(C11:N11)</f>
        <v>0</v>
      </c>
    </row>
    <row r="12" spans="1:15" ht="12.75">
      <c r="A12" s="7" t="s">
        <v>23</v>
      </c>
      <c r="B12" s="12">
        <v>4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</row>
    <row r="13" spans="1:15" ht="12.75">
      <c r="A13" s="7" t="s">
        <v>24</v>
      </c>
      <c r="B13" s="14">
        <f>B12</f>
        <v>4</v>
      </c>
      <c r="C13" s="14">
        <f>C12</f>
        <v>0</v>
      </c>
      <c r="D13" s="14">
        <f>D12</f>
        <v>0</v>
      </c>
      <c r="E13" s="14">
        <f>E12</f>
        <v>0</v>
      </c>
      <c r="F13" s="14">
        <f>F12</f>
        <v>0</v>
      </c>
      <c r="G13" s="14">
        <f>G12</f>
        <v>0</v>
      </c>
      <c r="H13" s="14">
        <f>H12</f>
        <v>0</v>
      </c>
      <c r="I13" s="14">
        <f>I12</f>
        <v>0</v>
      </c>
      <c r="J13" s="14">
        <f>J12</f>
        <v>0</v>
      </c>
      <c r="K13" s="14">
        <f>K12</f>
        <v>0</v>
      </c>
      <c r="L13" s="14">
        <f>L12</f>
        <v>0</v>
      </c>
      <c r="M13" s="14">
        <f>M12</f>
        <v>0</v>
      </c>
      <c r="N13" s="14">
        <f>N12</f>
        <v>0</v>
      </c>
      <c r="O13" s="13"/>
    </row>
    <row r="14" spans="1:15" ht="12.75">
      <c r="A14" s="7" t="s">
        <v>25</v>
      </c>
      <c r="B14" s="14">
        <f>B12*(125/100)</f>
        <v>5</v>
      </c>
      <c r="C14" s="14">
        <f>C12*(125/100)</f>
        <v>0</v>
      </c>
      <c r="D14" s="14">
        <f>D12*(125/100)</f>
        <v>0</v>
      </c>
      <c r="E14" s="14">
        <f>E12*(125/100)</f>
        <v>0</v>
      </c>
      <c r="F14" s="14">
        <f>F12*(125/100)</f>
        <v>0</v>
      </c>
      <c r="G14" s="14">
        <f>G12*(125/100)</f>
        <v>0</v>
      </c>
      <c r="H14" s="14">
        <f>H12*(125/100)</f>
        <v>0</v>
      </c>
      <c r="I14" s="14">
        <f>I12*(125/100)</f>
        <v>0</v>
      </c>
      <c r="J14" s="14">
        <f>J12*(125/100)</f>
        <v>0</v>
      </c>
      <c r="K14" s="14">
        <f>K12*(125/100)</f>
        <v>0</v>
      </c>
      <c r="L14" s="14">
        <f>L12*(125/100)</f>
        <v>0</v>
      </c>
      <c r="M14" s="14">
        <f>M12*(125/100)</f>
        <v>0</v>
      </c>
      <c r="N14" s="14">
        <f>N12*(125/100)</f>
        <v>0</v>
      </c>
      <c r="O14" s="13"/>
    </row>
    <row r="15" spans="1:15" ht="12.75">
      <c r="A15" s="11" t="s">
        <v>26</v>
      </c>
      <c r="B15" s="15">
        <f>B8*B12</f>
        <v>352</v>
      </c>
      <c r="C15" s="15">
        <f>C8*C12</f>
        <v>0</v>
      </c>
      <c r="D15" s="15">
        <f>D8*D12</f>
        <v>0</v>
      </c>
      <c r="E15" s="15">
        <f>E8*E12</f>
        <v>0</v>
      </c>
      <c r="F15" s="15">
        <f>F8*F12</f>
        <v>0</v>
      </c>
      <c r="G15" s="15">
        <f>G8*G12</f>
        <v>0</v>
      </c>
      <c r="H15" s="15">
        <f>H8*H12</f>
        <v>0</v>
      </c>
      <c r="I15" s="15">
        <f>I8*I12</f>
        <v>0</v>
      </c>
      <c r="J15" s="15">
        <f>J8*J12</f>
        <v>0</v>
      </c>
      <c r="K15" s="15">
        <f>K8*K12</f>
        <v>0</v>
      </c>
      <c r="L15" s="15">
        <f>L8*L12</f>
        <v>0</v>
      </c>
      <c r="M15" s="15">
        <f>M8*M12</f>
        <v>0</v>
      </c>
      <c r="N15" s="15">
        <f>N8*N12</f>
        <v>0</v>
      </c>
      <c r="O15" s="15">
        <f>SUM(C15:N15)</f>
        <v>0</v>
      </c>
    </row>
    <row r="16" spans="1:15" ht="12.75">
      <c r="A16" s="7" t="s">
        <v>27</v>
      </c>
      <c r="B16" s="14">
        <f>B10*B13</f>
        <v>4</v>
      </c>
      <c r="C16" s="14">
        <f>C10*C13</f>
        <v>0</v>
      </c>
      <c r="D16" s="14">
        <f>D10*D13</f>
        <v>0</v>
      </c>
      <c r="E16" s="14">
        <f>E10*E13</f>
        <v>0</v>
      </c>
      <c r="F16" s="14">
        <f>F10*F13</f>
        <v>0</v>
      </c>
      <c r="G16" s="14">
        <f>G10*G13</f>
        <v>0</v>
      </c>
      <c r="H16" s="14">
        <f>H10*H13</f>
        <v>0</v>
      </c>
      <c r="I16" s="14">
        <f>I10*I13</f>
        <v>0</v>
      </c>
      <c r="J16" s="14">
        <f>J10*J13</f>
        <v>0</v>
      </c>
      <c r="K16" s="14">
        <f>K10*K13</f>
        <v>0</v>
      </c>
      <c r="L16" s="14">
        <f>L10*L13</f>
        <v>0</v>
      </c>
      <c r="M16" s="14">
        <f>M10*M13</f>
        <v>0</v>
      </c>
      <c r="N16" s="14">
        <f>N10*N13</f>
        <v>0</v>
      </c>
      <c r="O16" s="14">
        <f>SUM(C16:N16)</f>
        <v>0</v>
      </c>
    </row>
    <row r="17" spans="1:15" ht="12.75">
      <c r="A17" s="7" t="s">
        <v>28</v>
      </c>
      <c r="B17" s="14">
        <f>B11*B14</f>
        <v>5</v>
      </c>
      <c r="C17" s="14">
        <f>C11*C14</f>
        <v>0</v>
      </c>
      <c r="D17" s="14">
        <f>D11*D14</f>
        <v>0</v>
      </c>
      <c r="E17" s="14">
        <f>E11*E14</f>
        <v>0</v>
      </c>
      <c r="F17" s="14">
        <f>F11*F14</f>
        <v>0</v>
      </c>
      <c r="G17" s="14">
        <f>G11*G14</f>
        <v>0</v>
      </c>
      <c r="H17" s="14">
        <f>H11*H14</f>
        <v>0</v>
      </c>
      <c r="I17" s="14">
        <f>I11*I14</f>
        <v>0</v>
      </c>
      <c r="J17" s="14">
        <f>J11*J14</f>
        <v>0</v>
      </c>
      <c r="K17" s="14">
        <f>K11*K14</f>
        <v>0</v>
      </c>
      <c r="L17" s="14">
        <f>L11*L14</f>
        <v>0</v>
      </c>
      <c r="M17" s="14">
        <f>M11*M14</f>
        <v>0</v>
      </c>
      <c r="N17" s="14">
        <f>N11*N14</f>
        <v>0</v>
      </c>
      <c r="O17" s="14">
        <f>SUM(C17:N17)</f>
        <v>0</v>
      </c>
    </row>
    <row r="18" spans="1:15" ht="12.75">
      <c r="A18" s="7" t="s">
        <v>29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6"/>
    </row>
    <row r="19" spans="1:15" ht="12.75">
      <c r="A19" s="7" t="s">
        <v>30</v>
      </c>
      <c r="B19" s="14">
        <f>B18*B12</f>
        <v>0</v>
      </c>
      <c r="C19" s="14">
        <f>C18*C12</f>
        <v>0</v>
      </c>
      <c r="D19" s="14">
        <f>D18*D12</f>
        <v>0</v>
      </c>
      <c r="E19" s="14">
        <f>E18*E12</f>
        <v>0</v>
      </c>
      <c r="F19" s="14">
        <f>F18*F12</f>
        <v>0</v>
      </c>
      <c r="G19" s="14">
        <f>G18*G12</f>
        <v>0</v>
      </c>
      <c r="H19" s="14">
        <f>H18*H12</f>
        <v>0</v>
      </c>
      <c r="I19" s="14">
        <f>I18*I12</f>
        <v>0</v>
      </c>
      <c r="J19" s="14">
        <f>J18*J12</f>
        <v>0</v>
      </c>
      <c r="K19" s="14">
        <f>K18*K12</f>
        <v>0</v>
      </c>
      <c r="L19" s="14">
        <f>L18*L12</f>
        <v>0</v>
      </c>
      <c r="M19" s="14">
        <f>M18*M12</f>
        <v>0</v>
      </c>
      <c r="N19" s="14">
        <f>N18*N12</f>
        <v>0</v>
      </c>
      <c r="O19" s="14">
        <f>SUM(B19:N19)</f>
        <v>0</v>
      </c>
    </row>
    <row r="20" spans="1:15" ht="12.75">
      <c r="A20" s="11" t="s">
        <v>31</v>
      </c>
      <c r="B20" s="17">
        <f>B8*B12+B16+B17-B19</f>
        <v>361</v>
      </c>
      <c r="C20" s="15">
        <f>C8*C12+C16+C17-C19</f>
        <v>0</v>
      </c>
      <c r="D20" s="15">
        <f>D8*D12+D16+D17-D19</f>
        <v>0</v>
      </c>
      <c r="E20" s="15">
        <f>E8*E12+E16+E17-E19</f>
        <v>0</v>
      </c>
      <c r="F20" s="15">
        <f>F8*F12+F16+F17-F19</f>
        <v>0</v>
      </c>
      <c r="G20" s="15">
        <f>G8*G12+G16+G17-G19</f>
        <v>0</v>
      </c>
      <c r="H20" s="15">
        <f>H8*H12+H16+H17-H19</f>
        <v>0</v>
      </c>
      <c r="I20" s="15">
        <f>I8*I12+I16+I17-I19</f>
        <v>0</v>
      </c>
      <c r="J20" s="15">
        <f>J8*J12+J16+J17-J19</f>
        <v>0</v>
      </c>
      <c r="K20" s="15">
        <f>K8*K12+K16+K17-K19</f>
        <v>0</v>
      </c>
      <c r="L20" s="15">
        <f>L8*L12+L16+L17-L19</f>
        <v>0</v>
      </c>
      <c r="M20" s="15">
        <f>M8*M12+M16+M17-M19</f>
        <v>0</v>
      </c>
      <c r="N20" s="15">
        <f>N8*N12+N16+N17-N19</f>
        <v>0</v>
      </c>
      <c r="O20" s="15">
        <f>SUM(C20:N20)</f>
        <v>0</v>
      </c>
    </row>
    <row r="21" spans="1:15" ht="12.75">
      <c r="A21" s="18" t="s">
        <v>32</v>
      </c>
      <c r="B21" s="19">
        <f>B20*0.2261</f>
        <v>81.6221</v>
      </c>
      <c r="C21" s="19">
        <f>C20*0.2261</f>
        <v>0</v>
      </c>
      <c r="D21" s="19">
        <f>D20*0.2261</f>
        <v>0</v>
      </c>
      <c r="E21" s="19">
        <f>E20*0.2261</f>
        <v>0</v>
      </c>
      <c r="F21" s="19">
        <f>F20*0.2261</f>
        <v>0</v>
      </c>
      <c r="G21" s="19">
        <f>G20*0.2261</f>
        <v>0</v>
      </c>
      <c r="H21" s="19">
        <f>H20*0.2261</f>
        <v>0</v>
      </c>
      <c r="I21" s="19">
        <f>I20*0.2261</f>
        <v>0</v>
      </c>
      <c r="J21" s="19">
        <f>J20*0.2261</f>
        <v>0</v>
      </c>
      <c r="K21" s="19">
        <f>K20*0.2261</f>
        <v>0</v>
      </c>
      <c r="L21" s="19">
        <f>L20*0.2261</f>
        <v>0</v>
      </c>
      <c r="M21" s="19">
        <f>M20*0.2261</f>
        <v>0</v>
      </c>
      <c r="N21" s="19">
        <f>N20*0.2261</f>
        <v>0</v>
      </c>
      <c r="O21" s="20">
        <f>SUM(C21:N21)</f>
        <v>0</v>
      </c>
    </row>
    <row r="22" spans="1:15" ht="12.75">
      <c r="A22" s="11" t="s">
        <v>33</v>
      </c>
      <c r="B22" s="21">
        <f>B20-B21</f>
        <v>279.3779</v>
      </c>
      <c r="C22" s="15">
        <f>C20-C21</f>
        <v>0</v>
      </c>
      <c r="D22" s="15">
        <f>D20-D21</f>
        <v>0</v>
      </c>
      <c r="E22" s="15">
        <f>E20-E21</f>
        <v>0</v>
      </c>
      <c r="F22" s="15">
        <f>F20-F21</f>
        <v>0</v>
      </c>
      <c r="G22" s="15">
        <f>G20-G21</f>
        <v>0</v>
      </c>
      <c r="H22" s="15">
        <f>H20-H21</f>
        <v>0</v>
      </c>
      <c r="I22" s="15">
        <f>I20-I21</f>
        <v>0</v>
      </c>
      <c r="J22" s="15">
        <f>J20-J21</f>
        <v>0</v>
      </c>
      <c r="K22" s="15">
        <f>K20-K21</f>
        <v>0</v>
      </c>
      <c r="L22" s="15">
        <f>L20-L21</f>
        <v>0</v>
      </c>
      <c r="M22" s="15">
        <f>M20-M21</f>
        <v>0</v>
      </c>
      <c r="N22" s="15">
        <f>N20-N21</f>
        <v>0</v>
      </c>
      <c r="O22" s="15">
        <f>SUM(C22:N22)</f>
        <v>0</v>
      </c>
    </row>
    <row r="23" spans="1:15" ht="12.75">
      <c r="A23" s="22" t="s">
        <v>34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>
        <f>SUM(C23:N23)</f>
        <v>0</v>
      </c>
    </row>
    <row r="24" spans="1:15" ht="12.75">
      <c r="A24" s="7" t="s">
        <v>35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>
        <f>SUM(C24:N24)</f>
        <v>0</v>
      </c>
    </row>
    <row r="25" spans="1:15" ht="12.75">
      <c r="A25" s="7" t="s">
        <v>36</v>
      </c>
      <c r="B25" s="10">
        <f>B8+B10+B11-B18</f>
        <v>90</v>
      </c>
      <c r="C25" s="10">
        <f>C8+C10+C11-C18</f>
        <v>0</v>
      </c>
      <c r="D25" s="10">
        <f>D8+D10+D11-D18</f>
        <v>0</v>
      </c>
      <c r="E25" s="10">
        <f>E8+E10+E11-E18</f>
        <v>0</v>
      </c>
      <c r="F25" s="10">
        <f>F8+F10+F11-F18</f>
        <v>0</v>
      </c>
      <c r="G25" s="10">
        <f>G8+G10+G11-G18</f>
        <v>0</v>
      </c>
      <c r="H25" s="10">
        <f>H8+H10+H11-H18</f>
        <v>0</v>
      </c>
      <c r="I25" s="10">
        <f>I8+I10+I11-I18</f>
        <v>0</v>
      </c>
      <c r="J25" s="10">
        <f>J8+J10+J11-J18</f>
        <v>0</v>
      </c>
      <c r="K25" s="10">
        <f>K8+K10+K11-K18</f>
        <v>0</v>
      </c>
      <c r="L25" s="10">
        <f>L8+L10+L11-L18</f>
        <v>0</v>
      </c>
      <c r="M25" s="10">
        <f>M8+M10+M11-M18</f>
        <v>0</v>
      </c>
      <c r="N25" s="10">
        <f>N8+N10+N11-N18</f>
        <v>0</v>
      </c>
      <c r="O25" s="10">
        <f>SUM(C25:N25)</f>
        <v>0</v>
      </c>
    </row>
    <row r="26" spans="1:15" s="25" customFormat="1" ht="12.75">
      <c r="A26" s="23" t="s">
        <v>37</v>
      </c>
      <c r="B26" s="24">
        <v>3</v>
      </c>
      <c r="C26" s="24">
        <v>3</v>
      </c>
      <c r="D26" s="24">
        <v>3</v>
      </c>
      <c r="E26" s="24">
        <v>3</v>
      </c>
      <c r="F26" s="24">
        <v>3</v>
      </c>
      <c r="G26" s="24">
        <v>3</v>
      </c>
      <c r="H26" s="24">
        <v>3</v>
      </c>
      <c r="I26" s="24">
        <v>3</v>
      </c>
      <c r="J26" s="24">
        <v>3</v>
      </c>
      <c r="K26" s="24">
        <v>3</v>
      </c>
      <c r="L26" s="24">
        <v>3</v>
      </c>
      <c r="M26" s="24">
        <v>3</v>
      </c>
      <c r="N26" s="24">
        <v>3</v>
      </c>
      <c r="O26" s="13"/>
    </row>
    <row r="27" spans="1:15" ht="12.75">
      <c r="A27" s="7" t="s">
        <v>38</v>
      </c>
      <c r="B27" s="14">
        <f>B26*B23</f>
        <v>0</v>
      </c>
      <c r="C27" s="14">
        <f>C26*C23</f>
        <v>0</v>
      </c>
      <c r="D27" s="14">
        <f>D26*D23</f>
        <v>0</v>
      </c>
      <c r="E27" s="14">
        <f>E26*E23</f>
        <v>0</v>
      </c>
      <c r="F27" s="14">
        <f>F26*F23</f>
        <v>0</v>
      </c>
      <c r="G27" s="14">
        <f>G26*G23</f>
        <v>0</v>
      </c>
      <c r="H27" s="14">
        <f>H26*H23</f>
        <v>0</v>
      </c>
      <c r="I27" s="14">
        <f>I26*I23</f>
        <v>0</v>
      </c>
      <c r="J27" s="14">
        <f>J26*J23</f>
        <v>0</v>
      </c>
      <c r="K27" s="14">
        <f>K26*K23</f>
        <v>0</v>
      </c>
      <c r="L27" s="14">
        <f>L26*L23</f>
        <v>0</v>
      </c>
      <c r="M27" s="14">
        <f>M26*M23</f>
        <v>0</v>
      </c>
      <c r="N27" s="14">
        <f>N26*N23</f>
        <v>0</v>
      </c>
      <c r="O27" s="14">
        <f>SUM(C27:N27)</f>
        <v>0</v>
      </c>
    </row>
    <row r="28" spans="1:15" ht="12.75">
      <c r="A28" s="7" t="s">
        <v>39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>
        <f>SUM(C28:N28)</f>
        <v>0</v>
      </c>
    </row>
    <row r="29" spans="1:17" ht="12.75">
      <c r="A29" s="7" t="s">
        <v>40</v>
      </c>
      <c r="B29" s="12">
        <v>2</v>
      </c>
      <c r="C29" s="12">
        <v>2</v>
      </c>
      <c r="D29" s="12">
        <v>2</v>
      </c>
      <c r="E29" s="12">
        <v>2</v>
      </c>
      <c r="F29" s="12">
        <v>2</v>
      </c>
      <c r="G29" s="12">
        <v>2</v>
      </c>
      <c r="H29" s="12">
        <v>2</v>
      </c>
      <c r="I29" s="12">
        <v>2</v>
      </c>
      <c r="J29" s="12">
        <v>2</v>
      </c>
      <c r="K29" s="12">
        <v>2</v>
      </c>
      <c r="L29" s="12">
        <v>2</v>
      </c>
      <c r="M29" s="12">
        <v>2</v>
      </c>
      <c r="N29" s="12">
        <v>2</v>
      </c>
      <c r="O29" s="8"/>
      <c r="Q29" s="1"/>
    </row>
    <row r="30" spans="1:17" ht="12.75">
      <c r="A30" s="7" t="s">
        <v>41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>
        <f>SUM(B28:N28)</f>
        <v>0</v>
      </c>
      <c r="Q30" s="1"/>
    </row>
    <row r="31" spans="1:17" ht="12.75">
      <c r="A31" s="7" t="s">
        <v>42</v>
      </c>
      <c r="B31" s="12">
        <v>1</v>
      </c>
      <c r="C31" s="12">
        <v>1</v>
      </c>
      <c r="D31" s="12">
        <v>1</v>
      </c>
      <c r="E31" s="12">
        <v>1</v>
      </c>
      <c r="F31" s="12">
        <v>1</v>
      </c>
      <c r="G31" s="12">
        <v>1</v>
      </c>
      <c r="H31" s="12">
        <v>1</v>
      </c>
      <c r="I31" s="12">
        <v>1</v>
      </c>
      <c r="J31" s="12">
        <v>1</v>
      </c>
      <c r="K31" s="12">
        <v>1</v>
      </c>
      <c r="L31" s="12">
        <v>1</v>
      </c>
      <c r="M31" s="12">
        <v>1</v>
      </c>
      <c r="N31" s="12">
        <v>1</v>
      </c>
      <c r="O31" s="13"/>
      <c r="Q31" s="1"/>
    </row>
    <row r="32" spans="1:15" ht="12.75">
      <c r="A32" s="7" t="s">
        <v>43</v>
      </c>
      <c r="B32" s="14">
        <f>(B28*B29)+(B30*B31)</f>
        <v>0</v>
      </c>
      <c r="C32" s="14">
        <f>C28*C29</f>
        <v>0</v>
      </c>
      <c r="D32" s="14">
        <f>D28*D29</f>
        <v>0</v>
      </c>
      <c r="E32" s="14">
        <f>E28*E29</f>
        <v>0</v>
      </c>
      <c r="F32" s="14">
        <f>F28*F29</f>
        <v>0</v>
      </c>
      <c r="G32" s="14">
        <f>G28*G29</f>
        <v>0</v>
      </c>
      <c r="H32" s="14">
        <f>H28*H29</f>
        <v>0</v>
      </c>
      <c r="I32" s="14">
        <f>I28*I29</f>
        <v>0</v>
      </c>
      <c r="J32" s="14">
        <f>J28*J29</f>
        <v>0</v>
      </c>
      <c r="K32" s="14">
        <f>K28*K29</f>
        <v>0</v>
      </c>
      <c r="L32" s="14">
        <f>L28*L29</f>
        <v>0</v>
      </c>
      <c r="M32" s="14">
        <f>M28*M29</f>
        <v>0</v>
      </c>
      <c r="N32" s="14">
        <f>N28*N29</f>
        <v>0</v>
      </c>
      <c r="O32" s="14">
        <f>SUM(C32:N32)</f>
        <v>0</v>
      </c>
    </row>
    <row r="33" spans="1:15" ht="12.75">
      <c r="A33" s="11" t="s">
        <v>44</v>
      </c>
      <c r="B33" s="15">
        <f>B22+B27+B32</f>
        <v>279.3779</v>
      </c>
      <c r="C33" s="15">
        <f>C22+C27+C32</f>
        <v>0</v>
      </c>
      <c r="D33" s="15">
        <f>D22+D27+D32</f>
        <v>0</v>
      </c>
      <c r="E33" s="15">
        <f>E22+E27+E32</f>
        <v>0</v>
      </c>
      <c r="F33" s="15">
        <f>F22+F27+F32</f>
        <v>0</v>
      </c>
      <c r="G33" s="15">
        <f>G22+G27+G32</f>
        <v>0</v>
      </c>
      <c r="H33" s="15">
        <f>H22+H27+H32</f>
        <v>0</v>
      </c>
      <c r="I33" s="15">
        <f>I22+I27+I32</f>
        <v>0</v>
      </c>
      <c r="J33" s="15">
        <f>J22+J27+J32</f>
        <v>0</v>
      </c>
      <c r="K33" s="15">
        <f>K22+K27+K32</f>
        <v>0</v>
      </c>
      <c r="L33" s="15">
        <f>L22+L27+L32</f>
        <v>0</v>
      </c>
      <c r="M33" s="15">
        <f>M22+M27+M32</f>
        <v>0</v>
      </c>
      <c r="N33" s="15">
        <f>N22+N27+N32</f>
        <v>0</v>
      </c>
      <c r="O33" s="15">
        <f>SUM(C33:N33)</f>
        <v>0</v>
      </c>
    </row>
    <row r="34" spans="1:15" ht="12.75">
      <c r="A34" s="11" t="s">
        <v>45</v>
      </c>
      <c r="B34" s="15">
        <f>B20*0.1</f>
        <v>36.1</v>
      </c>
      <c r="C34" s="15">
        <f>C20*0.1</f>
        <v>0</v>
      </c>
      <c r="D34" s="15">
        <f>D20*0.1</f>
        <v>0</v>
      </c>
      <c r="E34" s="15">
        <f>E20*0.1</f>
        <v>0</v>
      </c>
      <c r="F34" s="15">
        <f>F20*0.1</f>
        <v>0</v>
      </c>
      <c r="G34" s="15">
        <f>G20*0.1</f>
        <v>0</v>
      </c>
      <c r="H34" s="15">
        <f>H20*0.1</f>
        <v>0</v>
      </c>
      <c r="I34" s="15">
        <f>I20*0.1</f>
        <v>0</v>
      </c>
      <c r="J34" s="15">
        <f>J20*0.1</f>
        <v>0</v>
      </c>
      <c r="K34" s="15">
        <f>K20*0.1</f>
        <v>0</v>
      </c>
      <c r="L34" s="15">
        <f>L20*0.1</f>
        <v>0</v>
      </c>
      <c r="M34" s="15">
        <f>M20*0.1</f>
        <v>0</v>
      </c>
      <c r="N34" s="15">
        <f>N20*0.1</f>
        <v>0</v>
      </c>
      <c r="O34" s="15">
        <f>SUM(C34:N34)</f>
        <v>0</v>
      </c>
    </row>
    <row r="35" spans="1:15" ht="12.75">
      <c r="A35" s="7" t="s">
        <v>46</v>
      </c>
      <c r="B35" s="10"/>
      <c r="C35" s="10">
        <f>2.5+B35</f>
        <v>2.5</v>
      </c>
      <c r="D35" s="10">
        <f>C37+2.5</f>
        <v>5</v>
      </c>
      <c r="E35" s="10">
        <f>D37+2.5</f>
        <v>7.5</v>
      </c>
      <c r="F35" s="10">
        <f>E37+2.5</f>
        <v>10</v>
      </c>
      <c r="G35" s="10">
        <f>F37+2.5</f>
        <v>12.5</v>
      </c>
      <c r="H35" s="10">
        <f>G37+2.5</f>
        <v>15</v>
      </c>
      <c r="I35" s="10">
        <f>H37+2.5</f>
        <v>17.5</v>
      </c>
      <c r="J35" s="10">
        <f>I37+2.5</f>
        <v>20</v>
      </c>
      <c r="K35" s="10">
        <f>J37+2.5</f>
        <v>22.5</v>
      </c>
      <c r="L35" s="10">
        <f>K37+2.5</f>
        <v>25</v>
      </c>
      <c r="M35" s="10">
        <f>L37+2.5</f>
        <v>27.5</v>
      </c>
      <c r="N35" s="10">
        <f>M37+2.5</f>
        <v>30</v>
      </c>
      <c r="O35" s="10">
        <v>30</v>
      </c>
    </row>
    <row r="36" spans="1:15" ht="12.75">
      <c r="A36" s="7" t="s">
        <v>47</v>
      </c>
      <c r="B36" s="7"/>
      <c r="C36" s="7"/>
      <c r="D36" s="7"/>
      <c r="E36" s="7"/>
      <c r="F36"/>
      <c r="G36" s="7"/>
      <c r="H36" s="7"/>
      <c r="I36" s="7"/>
      <c r="J36" s="7"/>
      <c r="K36" s="7"/>
      <c r="L36" s="7"/>
      <c r="M36" s="7"/>
      <c r="N36" s="7"/>
      <c r="O36" s="7">
        <f>SUM(C36:N36)</f>
        <v>0</v>
      </c>
    </row>
    <row r="37" spans="1:15" ht="12.75">
      <c r="A37" s="7" t="s">
        <v>48</v>
      </c>
      <c r="B37" s="10"/>
      <c r="C37" s="10">
        <f>C35-C36</f>
        <v>2.5</v>
      </c>
      <c r="D37" s="10">
        <f>D35-D36</f>
        <v>5</v>
      </c>
      <c r="E37" s="10">
        <f>E35-E36</f>
        <v>7.5</v>
      </c>
      <c r="F37" s="10">
        <f>F35-F36</f>
        <v>10</v>
      </c>
      <c r="G37" s="10">
        <f>G35-G36</f>
        <v>12.5</v>
      </c>
      <c r="H37" s="10">
        <f>H35-H36</f>
        <v>15</v>
      </c>
      <c r="I37" s="10">
        <f>I35-I36</f>
        <v>17.5</v>
      </c>
      <c r="J37" s="10">
        <f>J35-J36</f>
        <v>20</v>
      </c>
      <c r="K37" s="10">
        <f>K35-K36</f>
        <v>22.5</v>
      </c>
      <c r="L37" s="10">
        <f>L35-L36</f>
        <v>25</v>
      </c>
      <c r="M37" s="10">
        <f>M35-M36</f>
        <v>27.5</v>
      </c>
      <c r="N37" s="10">
        <f>N35-N36</f>
        <v>30</v>
      </c>
      <c r="O37" s="10">
        <f>O35-O36</f>
        <v>30</v>
      </c>
    </row>
    <row r="39" spans="1:15" ht="12.75">
      <c r="A39" s="3" t="s">
        <v>49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1" spans="1:14" ht="12.75">
      <c r="A41" s="10"/>
      <c r="B41" s="3" t="s">
        <v>50</v>
      </c>
      <c r="C41" s="3"/>
      <c r="D41" s="3"/>
      <c r="E41" s="3"/>
      <c r="F41" s="3"/>
      <c r="G41" s="3"/>
      <c r="H41" s="3"/>
      <c r="I41" s="3"/>
      <c r="M41"/>
      <c r="N41" s="3"/>
    </row>
    <row r="42" spans="12:14" ht="12.75">
      <c r="L42" s="11"/>
      <c r="M42" s="3" t="s">
        <v>51</v>
      </c>
      <c r="N42" s="3"/>
    </row>
    <row r="43" spans="1:14" ht="12.75">
      <c r="A43" s="26"/>
      <c r="B43" s="3" t="s">
        <v>52</v>
      </c>
      <c r="C43" s="3"/>
      <c r="D43" s="3"/>
      <c r="E43" s="3"/>
      <c r="F43" s="3"/>
      <c r="G43" s="3"/>
      <c r="H43" s="3"/>
      <c r="I43" s="3"/>
      <c r="M43"/>
      <c r="N43" s="3"/>
    </row>
    <row r="44" ht="12.75">
      <c r="A44" s="1" t="s">
        <v>53</v>
      </c>
    </row>
  </sheetData>
  <sheetProtection selectLockedCells="1" selectUnlockedCells="1"/>
  <mergeCells count="5">
    <mergeCell ref="A1:O1"/>
    <mergeCell ref="A39:O39"/>
    <mergeCell ref="B41:I41"/>
    <mergeCell ref="M42:N42"/>
    <mergeCell ref="B43:I43"/>
  </mergeCells>
  <printOptions/>
  <pageMargins left="0.11597222222222223" right="0.11597222222222223" top="0.11805555555555555" bottom="0.11944444444444445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8:A15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70.421875" style="0" customWidth="1"/>
  </cols>
  <sheetData>
    <row r="8" ht="19.5">
      <c r="A8" s="27" t="s">
        <v>54</v>
      </c>
    </row>
    <row r="9" ht="14.25">
      <c r="A9" s="28" t="s">
        <v>55</v>
      </c>
    </row>
    <row r="10" ht="14.25">
      <c r="A10" s="28" t="s">
        <v>56</v>
      </c>
    </row>
    <row r="11" ht="14.25">
      <c r="A11" s="28" t="s">
        <v>57</v>
      </c>
    </row>
    <row r="12" ht="14.25">
      <c r="A12" s="28" t="s">
        <v>58</v>
      </c>
    </row>
    <row r="13" ht="14.25">
      <c r="A13" s="28" t="s">
        <v>59</v>
      </c>
    </row>
    <row r="14" ht="14.25">
      <c r="A14" s="28"/>
    </row>
    <row r="15" ht="14.25">
      <c r="A15" s="29" t="s">
        <v>60</v>
      </c>
    </row>
  </sheetData>
  <sheetProtection selectLockedCells="1" selectUnlockedCells="1"/>
  <hyperlinks>
    <hyperlink ref="A15" r:id="rId1" display="www.assistante-maternelle.biz : Toutes les informations pour les parents employeurs et assistantes maternelles.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2012-08-11T18:09:46Z</dcterms:modified>
  <cp:category/>
  <cp:version/>
  <cp:contentType/>
  <cp:contentStatus/>
  <cp:revision>7</cp:revision>
</cp:coreProperties>
</file>